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8" windowWidth="15132" windowHeight="11928"/>
  </bookViews>
  <sheets>
    <sheet name="Парки" sheetId="1" r:id="rId1"/>
    <sheet name="Напиток" sheetId="5" r:id="rId2"/>
  </sheets>
  <calcPr calcId="124519"/>
</workbook>
</file>

<file path=xl/calcChain.xml><?xml version="1.0" encoding="utf-8"?>
<calcChain xmlns="http://schemas.openxmlformats.org/spreadsheetml/2006/main">
  <c r="C14" i="5"/>
  <c r="C13"/>
  <c r="C12"/>
  <c r="C15" l="1"/>
  <c r="C17" s="1"/>
  <c r="C18" s="1"/>
  <c r="C16" l="1"/>
  <c r="C19" s="1"/>
  <c r="C14" i="1" l="1"/>
  <c r="C13"/>
  <c r="C12" l="1"/>
  <c r="C15" s="1"/>
  <c r="C16" l="1"/>
  <c r="C19" s="1"/>
  <c r="C17"/>
  <c r="C18" s="1"/>
</calcChain>
</file>

<file path=xl/sharedStrings.xml><?xml version="1.0" encoding="utf-8"?>
<sst xmlns="http://schemas.openxmlformats.org/spreadsheetml/2006/main" count="36" uniqueCount="19">
  <si>
    <r>
      <t>C</t>
    </r>
    <r>
      <rPr>
        <vertAlign val="subscript"/>
        <sz val="12"/>
        <color theme="1"/>
        <rFont val="Times New Roman"/>
        <family val="1"/>
        <charset val="204"/>
      </rPr>
      <t>0</t>
    </r>
    <r>
      <rPr>
        <sz val="12"/>
        <color theme="1"/>
        <rFont val="Times New Roman"/>
        <family val="1"/>
        <charset val="204"/>
      </rPr>
      <t xml:space="preserve"> – цена опциона  колл;</t>
    </r>
  </si>
  <si>
    <r>
      <t>S</t>
    </r>
    <r>
      <rPr>
        <vertAlign val="subscript"/>
        <sz val="12"/>
        <color theme="1"/>
        <rFont val="Times New Roman"/>
        <family val="1"/>
        <charset val="204"/>
      </rPr>
      <t>0</t>
    </r>
    <r>
      <rPr>
        <sz val="12"/>
        <color theme="1"/>
        <rFont val="Times New Roman"/>
        <family val="1"/>
        <charset val="204"/>
      </rPr>
      <t xml:space="preserve"> – приведенная стоимость будущих денежных потоков (PV(FCF));</t>
    </r>
  </si>
  <si>
    <t xml:space="preserve">Х – необходимые инвестиции (цена исполнения); </t>
  </si>
  <si>
    <t>t – срок до исполнения или истечения опциона (период времени, в течение которого существует возможность начать или отложить реализацию проекта);</t>
  </si>
  <si>
    <r>
      <t>r</t>
    </r>
    <r>
      <rPr>
        <vertAlign val="subscript"/>
        <sz val="12"/>
        <color theme="1"/>
        <rFont val="Times New Roman"/>
        <family val="1"/>
        <charset val="204"/>
      </rPr>
      <t>f</t>
    </r>
    <r>
      <rPr>
        <sz val="12"/>
        <color theme="1"/>
        <rFont val="Times New Roman"/>
        <family val="1"/>
        <charset val="204"/>
      </rPr>
      <t xml:space="preserve"> – безрисковая ставка процентов (временная ценность денег);</t>
    </r>
  </si>
  <si>
    <r>
      <t xml:space="preserve">s - </t>
    </r>
    <r>
      <rPr>
        <sz val="12"/>
        <color theme="1"/>
        <rFont val="Times New Roman"/>
        <family val="1"/>
        <charset val="204"/>
      </rPr>
      <t>риск изменения денежных потоков проекта;</t>
    </r>
  </si>
  <si>
    <t>e- основание натурального логарифма (е = 2,718).</t>
  </si>
  <si>
    <t>LN – знак натурального логарифма.</t>
  </si>
  <si>
    <t xml:space="preserve"> ?</t>
  </si>
  <si>
    <r>
      <t>LN(S</t>
    </r>
    <r>
      <rPr>
        <sz val="8"/>
        <color theme="1"/>
        <rFont val="Times New Roman"/>
        <family val="1"/>
        <charset val="204"/>
      </rPr>
      <t>0</t>
    </r>
    <r>
      <rPr>
        <sz val="12"/>
        <color theme="1"/>
        <rFont val="Times New Roman"/>
        <family val="1"/>
        <charset val="204"/>
      </rPr>
      <t>/X)</t>
    </r>
  </si>
  <si>
    <r>
      <t>(r</t>
    </r>
    <r>
      <rPr>
        <sz val="8"/>
        <color theme="1"/>
        <rFont val="Times New Roman"/>
        <family val="1"/>
        <charset val="204"/>
      </rPr>
      <t xml:space="preserve">f </t>
    </r>
    <r>
      <rPr>
        <sz val="12"/>
        <color theme="1"/>
        <rFont val="Times New Roman"/>
        <family val="1"/>
        <charset val="204"/>
      </rPr>
      <t xml:space="preserve">+  </t>
    </r>
    <r>
      <rPr>
        <sz val="12"/>
        <color theme="1"/>
        <rFont val="Symbol"/>
        <family val="1"/>
        <charset val="2"/>
      </rPr>
      <t>s*s</t>
    </r>
    <r>
      <rPr>
        <sz val="12"/>
        <color theme="1"/>
        <rFont val="Times New Roman"/>
        <family val="1"/>
        <charset val="204"/>
      </rPr>
      <t>/2)*t</t>
    </r>
  </si>
  <si>
    <r>
      <t>d</t>
    </r>
    <r>
      <rPr>
        <sz val="9"/>
        <color theme="1"/>
        <rFont val="Times New Roman"/>
        <family val="1"/>
        <charset val="204"/>
      </rPr>
      <t>1</t>
    </r>
  </si>
  <si>
    <r>
      <t>d</t>
    </r>
    <r>
      <rPr>
        <sz val="9"/>
        <color theme="1"/>
        <rFont val="Times New Roman"/>
        <family val="1"/>
        <charset val="204"/>
      </rPr>
      <t>2</t>
    </r>
  </si>
  <si>
    <r>
      <t>N(d</t>
    </r>
    <r>
      <rPr>
        <sz val="8"/>
        <color theme="1"/>
        <rFont val="Times New Roman"/>
        <family val="1"/>
        <charset val="204"/>
      </rPr>
      <t>2</t>
    </r>
    <r>
      <rPr>
        <sz val="12"/>
        <color theme="1"/>
        <rFont val="Times New Roman"/>
        <family val="1"/>
        <charset val="204"/>
      </rPr>
      <t>)</t>
    </r>
  </si>
  <si>
    <r>
      <t>N(d</t>
    </r>
    <r>
      <rPr>
        <sz val="9"/>
        <color theme="1"/>
        <rFont val="Times New Roman"/>
        <family val="1"/>
        <charset val="204"/>
      </rPr>
      <t>1</t>
    </r>
    <r>
      <rPr>
        <sz val="12"/>
        <color theme="1"/>
        <rFont val="Times New Roman"/>
        <family val="1"/>
        <charset val="204"/>
      </rPr>
      <t>)</t>
    </r>
  </si>
  <si>
    <t>Предположим, что Disney рассматривает возможность инвестирования $ 100 млн для создания испанской версии тематических парков для обслуживания растущего мексиканского рынка. Предположим также, что финансовый анализ денежных потоков от этих инвестиций предполагает, что текущая стоимость денежных потоков от этих инвестиций в Disney составит всего $ 80 млн. Таким образом, сам по себе новый проект имеет отрицательный NPV в $20 млн.   Один из факторов, который необходимо учитывать в этом анализе, заключается в том, что если рынок в Мексике окажется более прибыльным, чем ожидалось в настоящее время, Disney может расширить свой охват на всю Латинскую Америку с дополнительными инвестициями в размере 150 миллионов долларов в любое время в течение следующих десяти лет. Хотя в настоящее время ожидается, что денежные потоки от проекта "Тематические парки" в Латинской Америке будут иметь текущую стоимость всего 100 миллионов долларов, существует значительная неопределенность как в отношении потенциала такого канала, так и в отношении формы самого рынка, что приводит к значительным расхождениям в этой оценке. Стандартное отклонение денежных потоков проекта оценивается на основе годового стандартного отклонения  публично торгуемых развлекательных фирм на латиноамериканских рынках, оно составило приблизительно 30 процентов.</t>
  </si>
  <si>
    <t xml:space="preserve"> Безрисковая доходность = r = 4.0%</t>
  </si>
  <si>
    <t xml:space="preserve">Компания рассматривает возможность вывода безалкогольного напитка на американский рынок. Предполагается, что напиток изначально будет представлен только в крупных городах
США и стоимость этого "ограниченного выведения"составляет 500 миллионов долларов.
Финансовый анализ денежных потоков от данной инвестиции показал,
что текущая стоимость денежных потоков от указанных инвестиций составит всего 400 миллионов долларов. Таким образом, сама по себе новая инвестиция имеет отрицательную NPV равную 100 миллионам долларов.
Однако если первоначальное выведение продукта на рынок окажется успешным, то компания может продолжить
полномасштабный захват рынка с дополнительным объемом инвестиций в размере $ 1 млрд в любое время в течение ближайших 5 лет. Расчет показал, что денежные потоки от этих инвестиций составят только 750 миллионов долларов в оценке на настоящий момент. Однако существует значительная неопределенность в объемах продаж напитка, приводящяя к значительным отклонениям в этой оценке.  Для оценивания стандартного отклонения денежных потоков проекта  используем стандартное отклонение по данным публично торгуемых компаний, стандартное отклонение составляет примерно 34,25%.
</t>
  </si>
  <si>
    <t xml:space="preserve"> Безрисковая доходность = r = 6.50%</t>
  </si>
</sst>
</file>

<file path=xl/styles.xml><?xml version="1.0" encoding="utf-8"?>
<styleSheet xmlns="http://schemas.openxmlformats.org/spreadsheetml/2006/main">
  <fonts count="8">
    <font>
      <sz val="11"/>
      <color theme="1"/>
      <name val="Calibri"/>
      <family val="2"/>
      <charset val="204"/>
      <scheme val="minor"/>
    </font>
    <font>
      <sz val="12"/>
      <color theme="1"/>
      <name val="Times New Roman"/>
      <family val="1"/>
      <charset val="204"/>
    </font>
    <font>
      <vertAlign val="subscript"/>
      <sz val="12"/>
      <color theme="1"/>
      <name val="Times New Roman"/>
      <family val="1"/>
      <charset val="204"/>
    </font>
    <font>
      <sz val="12"/>
      <color theme="1"/>
      <name val="Symbol"/>
      <family val="1"/>
      <charset val="2"/>
    </font>
    <font>
      <sz val="9"/>
      <color theme="1"/>
      <name val="Times New Roman"/>
      <family val="1"/>
      <charset val="204"/>
    </font>
    <font>
      <sz val="8"/>
      <color theme="1"/>
      <name val="Times New Roman"/>
      <family val="1"/>
      <charset val="204"/>
    </font>
    <font>
      <sz val="11"/>
      <color theme="1"/>
      <name val="Times New Roman"/>
      <family val="1"/>
      <charset val="204"/>
    </font>
    <font>
      <sz val="12"/>
      <color theme="1"/>
      <name val="Calibri"/>
      <family val="2"/>
      <charset val="204"/>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applyAlignment="1">
      <alignment horizontal="justify"/>
    </xf>
    <xf numFmtId="0" fontId="0" fillId="2" borderId="0" xfId="0" applyFill="1"/>
    <xf numFmtId="0" fontId="1" fillId="3" borderId="0" xfId="0" applyFont="1" applyFill="1" applyAlignment="1">
      <alignment horizontal="justify"/>
    </xf>
    <xf numFmtId="0" fontId="0" fillId="3" borderId="0" xfId="0" applyFill="1"/>
    <xf numFmtId="0" fontId="3" fillId="3" borderId="0" xfId="0" applyFont="1" applyFill="1" applyAlignment="1">
      <alignment horizontal="justify"/>
    </xf>
    <xf numFmtId="0" fontId="1" fillId="4" borderId="0" xfId="0" applyFont="1" applyFill="1" applyAlignment="1">
      <alignment horizontal="justify"/>
    </xf>
    <xf numFmtId="0" fontId="0" fillId="4" borderId="0" xfId="0" applyFill="1"/>
    <xf numFmtId="0" fontId="6" fillId="0" borderId="0" xfId="0" applyFont="1"/>
    <xf numFmtId="0" fontId="1" fillId="0" borderId="0" xfId="0" applyFont="1" applyAlignment="1">
      <alignment horizontal="center" wrapText="1"/>
    </xf>
    <xf numFmtId="0" fontId="7" fillId="0" borderId="0" xfId="0" applyFont="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335280</xdr:colOff>
      <xdr:row>3</xdr:row>
      <xdr:rowOff>274320</xdr:rowOff>
    </xdr:from>
    <xdr:to>
      <xdr:col>10</xdr:col>
      <xdr:colOff>299438</xdr:colOff>
      <xdr:row>4</xdr:row>
      <xdr:rowOff>220980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707380" y="899160"/>
          <a:ext cx="3621758" cy="312420"/>
        </a:xfrm>
        <a:prstGeom prst="rect">
          <a:avLst/>
        </a:prstGeom>
        <a:noFill/>
      </xdr:spPr>
    </xdr:pic>
    <xdr:clientData/>
  </xdr:twoCellAnchor>
  <xdr:twoCellAnchor>
    <xdr:from>
      <xdr:col>4</xdr:col>
      <xdr:colOff>91440</xdr:colOff>
      <xdr:row>5</xdr:row>
      <xdr:rowOff>144780</xdr:rowOff>
    </xdr:from>
    <xdr:to>
      <xdr:col>9</xdr:col>
      <xdr:colOff>381000</xdr:colOff>
      <xdr:row>6</xdr:row>
      <xdr:rowOff>259079</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463540" y="1524000"/>
          <a:ext cx="3337560" cy="693419"/>
        </a:xfrm>
        <a:prstGeom prst="rect">
          <a:avLst/>
        </a:prstGeom>
        <a:noFill/>
      </xdr:spPr>
    </xdr:pic>
    <xdr:clientData/>
  </xdr:twoCellAnchor>
  <xdr:twoCellAnchor>
    <xdr:from>
      <xdr:col>5</xdr:col>
      <xdr:colOff>7620</xdr:colOff>
      <xdr:row>7</xdr:row>
      <xdr:rowOff>106680</xdr:rowOff>
    </xdr:from>
    <xdr:to>
      <xdr:col>7</xdr:col>
      <xdr:colOff>556260</xdr:colOff>
      <xdr:row>8</xdr:row>
      <xdr:rowOff>167640</xdr:rowOff>
    </xdr:to>
    <xdr:pic>
      <xdr:nvPicPr>
        <xdr:cNvPr id="1027"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5989320" y="2545080"/>
          <a:ext cx="1767840" cy="25908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335280</xdr:colOff>
      <xdr:row>3</xdr:row>
      <xdr:rowOff>274320</xdr:rowOff>
    </xdr:from>
    <xdr:to>
      <xdr:col>10</xdr:col>
      <xdr:colOff>299438</xdr:colOff>
      <xdr:row>4</xdr:row>
      <xdr:rowOff>220980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707380" y="899160"/>
          <a:ext cx="3621758" cy="312420"/>
        </a:xfrm>
        <a:prstGeom prst="rect">
          <a:avLst/>
        </a:prstGeom>
        <a:noFill/>
      </xdr:spPr>
    </xdr:pic>
    <xdr:clientData/>
  </xdr:twoCellAnchor>
  <xdr:twoCellAnchor>
    <xdr:from>
      <xdr:col>4</xdr:col>
      <xdr:colOff>91440</xdr:colOff>
      <xdr:row>5</xdr:row>
      <xdr:rowOff>144780</xdr:rowOff>
    </xdr:from>
    <xdr:to>
      <xdr:col>9</xdr:col>
      <xdr:colOff>381000</xdr:colOff>
      <xdr:row>6</xdr:row>
      <xdr:rowOff>259079</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463540" y="1524000"/>
          <a:ext cx="3337560" cy="693419"/>
        </a:xfrm>
        <a:prstGeom prst="rect">
          <a:avLst/>
        </a:prstGeom>
        <a:noFill/>
      </xdr:spPr>
    </xdr:pic>
    <xdr:clientData/>
  </xdr:twoCellAnchor>
  <xdr:twoCellAnchor>
    <xdr:from>
      <xdr:col>5</xdr:col>
      <xdr:colOff>7620</xdr:colOff>
      <xdr:row>7</xdr:row>
      <xdr:rowOff>106680</xdr:rowOff>
    </xdr:from>
    <xdr:to>
      <xdr:col>7</xdr:col>
      <xdr:colOff>556260</xdr:colOff>
      <xdr:row>8</xdr:row>
      <xdr:rowOff>167640</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5989320" y="2545080"/>
          <a:ext cx="1767840" cy="25908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dimension ref="B2:H42"/>
  <sheetViews>
    <sheetView tabSelected="1" workbookViewId="0">
      <selection activeCell="C8" sqref="C8"/>
    </sheetView>
  </sheetViews>
  <sheetFormatPr defaultRowHeight="14.4"/>
  <cols>
    <col min="2" max="2" width="51.6640625" customWidth="1"/>
  </cols>
  <sheetData>
    <row r="2" spans="2:3" ht="20.399999999999999" customHeight="1">
      <c r="B2" s="3" t="s">
        <v>0</v>
      </c>
      <c r="C2" s="2" t="s">
        <v>8</v>
      </c>
    </row>
    <row r="3" spans="2:3">
      <c r="B3" s="4"/>
      <c r="C3" s="2"/>
    </row>
    <row r="4" spans="2:3" ht="28.8" customHeight="1">
      <c r="B4" s="3" t="s">
        <v>1</v>
      </c>
      <c r="C4" s="2"/>
    </row>
    <row r="5" spans="2:3" ht="30.6" customHeight="1">
      <c r="B5" s="3" t="s">
        <v>2</v>
      </c>
      <c r="C5" s="2"/>
    </row>
    <row r="6" spans="2:3" ht="45.6" customHeight="1">
      <c r="B6" s="3" t="s">
        <v>3</v>
      </c>
      <c r="C6" s="2"/>
    </row>
    <row r="7" spans="2:3" ht="37.799999999999997" customHeight="1">
      <c r="B7" s="3" t="s">
        <v>4</v>
      </c>
      <c r="C7" s="2"/>
    </row>
    <row r="8" spans="2:3" ht="15.6">
      <c r="B8" s="5" t="s">
        <v>5</v>
      </c>
      <c r="C8" s="2"/>
    </row>
    <row r="9" spans="2:3">
      <c r="B9" s="4" t="s">
        <v>6</v>
      </c>
      <c r="C9" s="2">
        <v>2.718</v>
      </c>
    </row>
    <row r="10" spans="2:3" ht="15.6">
      <c r="B10" s="3" t="s">
        <v>7</v>
      </c>
      <c r="C10" s="2"/>
    </row>
    <row r="11" spans="2:3" ht="15.6">
      <c r="B11" s="1"/>
    </row>
    <row r="12" spans="2:3" ht="15.6">
      <c r="B12" s="6" t="s">
        <v>9</v>
      </c>
      <c r="C12" s="7" t="e">
        <f>LN(C4/C5)</f>
        <v>#DIV/0!</v>
      </c>
    </row>
    <row r="13" spans="2:3" ht="15.6">
      <c r="B13" s="6" t="s">
        <v>10</v>
      </c>
      <c r="C13" s="7">
        <f>(C7+C8^2/2)*C6</f>
        <v>0</v>
      </c>
    </row>
    <row r="14" spans="2:3" ht="24" customHeight="1">
      <c r="B14" s="7"/>
      <c r="C14" s="7">
        <f>C8*C6^0.5</f>
        <v>0</v>
      </c>
    </row>
    <row r="15" spans="2:3" ht="15.6">
      <c r="B15" s="6" t="s">
        <v>11</v>
      </c>
      <c r="C15" s="7" t="e">
        <f>(C12+C13)/C14</f>
        <v>#DIV/0!</v>
      </c>
    </row>
    <row r="16" spans="2:3" ht="15.6">
      <c r="B16" s="6" t="s">
        <v>14</v>
      </c>
      <c r="C16" s="7" t="e">
        <f>NORMSDIST(C15)</f>
        <v>#DIV/0!</v>
      </c>
    </row>
    <row r="17" spans="2:8" ht="15.6">
      <c r="B17" s="6" t="s">
        <v>12</v>
      </c>
      <c r="C17" s="7" t="e">
        <f>C15-C8*C6^0.5</f>
        <v>#DIV/0!</v>
      </c>
    </row>
    <row r="18" spans="2:8" ht="15.6">
      <c r="B18" s="6" t="s">
        <v>13</v>
      </c>
      <c r="C18" s="7" t="e">
        <f>NORMSDIST(C17)</f>
        <v>#DIV/0!</v>
      </c>
    </row>
    <row r="19" spans="2:8" ht="18">
      <c r="B19" s="3" t="s">
        <v>0</v>
      </c>
      <c r="C19" s="7" t="e">
        <f>C4*C16-(C5)*C9^(-(C7*C6))*C18</f>
        <v>#DIV/0!</v>
      </c>
    </row>
    <row r="21" spans="2:8">
      <c r="B21" s="9" t="s">
        <v>15</v>
      </c>
      <c r="C21" s="10"/>
      <c r="D21" s="10"/>
      <c r="E21" s="10"/>
      <c r="F21" s="10"/>
      <c r="G21" s="10"/>
      <c r="H21" s="10"/>
    </row>
    <row r="22" spans="2:8">
      <c r="B22" s="10"/>
      <c r="C22" s="10"/>
      <c r="D22" s="10"/>
      <c r="E22" s="10"/>
      <c r="F22" s="10"/>
      <c r="G22" s="10"/>
      <c r="H22" s="10"/>
    </row>
    <row r="23" spans="2:8">
      <c r="B23" s="10"/>
      <c r="C23" s="10"/>
      <c r="D23" s="10"/>
      <c r="E23" s="10"/>
      <c r="F23" s="10"/>
      <c r="G23" s="10"/>
      <c r="H23" s="10"/>
    </row>
    <row r="24" spans="2:8">
      <c r="B24" s="10"/>
      <c r="C24" s="10"/>
      <c r="D24" s="10"/>
      <c r="E24" s="10"/>
      <c r="F24" s="10"/>
      <c r="G24" s="10"/>
      <c r="H24" s="10"/>
    </row>
    <row r="25" spans="2:8">
      <c r="B25" s="10"/>
      <c r="C25" s="10"/>
      <c r="D25" s="10"/>
      <c r="E25" s="10"/>
      <c r="F25" s="10"/>
      <c r="G25" s="10"/>
      <c r="H25" s="10"/>
    </row>
    <row r="26" spans="2:8">
      <c r="B26" s="10"/>
      <c r="C26" s="10"/>
      <c r="D26" s="10"/>
      <c r="E26" s="10"/>
      <c r="F26" s="10"/>
      <c r="G26" s="10"/>
      <c r="H26" s="10"/>
    </row>
    <row r="27" spans="2:8">
      <c r="B27" s="10"/>
      <c r="C27" s="10"/>
      <c r="D27" s="10"/>
      <c r="E27" s="10"/>
      <c r="F27" s="10"/>
      <c r="G27" s="10"/>
      <c r="H27" s="10"/>
    </row>
    <row r="28" spans="2:8">
      <c r="B28" s="10"/>
      <c r="C28" s="10"/>
      <c r="D28" s="10"/>
      <c r="E28" s="10"/>
      <c r="F28" s="10"/>
      <c r="G28" s="10"/>
      <c r="H28" s="10"/>
    </row>
    <row r="29" spans="2:8">
      <c r="B29" s="10"/>
      <c r="C29" s="10"/>
      <c r="D29" s="10"/>
      <c r="E29" s="10"/>
      <c r="F29" s="10"/>
      <c r="G29" s="10"/>
      <c r="H29" s="10"/>
    </row>
    <row r="30" spans="2:8">
      <c r="B30" s="10"/>
      <c r="C30" s="10"/>
      <c r="D30" s="10"/>
      <c r="E30" s="10"/>
      <c r="F30" s="10"/>
      <c r="G30" s="10"/>
      <c r="H30" s="10"/>
    </row>
    <row r="31" spans="2:8">
      <c r="B31" s="10"/>
      <c r="C31" s="10"/>
      <c r="D31" s="10"/>
      <c r="E31" s="10"/>
      <c r="F31" s="10"/>
      <c r="G31" s="10"/>
      <c r="H31" s="10"/>
    </row>
    <row r="32" spans="2:8">
      <c r="B32" s="10"/>
      <c r="C32" s="10"/>
      <c r="D32" s="10"/>
      <c r="E32" s="10"/>
      <c r="F32" s="10"/>
      <c r="G32" s="10"/>
      <c r="H32" s="10"/>
    </row>
    <row r="33" spans="2:8">
      <c r="B33" s="10"/>
      <c r="C33" s="10"/>
      <c r="D33" s="10"/>
      <c r="E33" s="10"/>
      <c r="F33" s="10"/>
      <c r="G33" s="10"/>
      <c r="H33" s="10"/>
    </row>
    <row r="34" spans="2:8">
      <c r="B34" s="10"/>
      <c r="C34" s="10"/>
      <c r="D34" s="10"/>
      <c r="E34" s="10"/>
      <c r="F34" s="10"/>
      <c r="G34" s="10"/>
      <c r="H34" s="10"/>
    </row>
    <row r="35" spans="2:8">
      <c r="B35" s="10"/>
      <c r="C35" s="10"/>
      <c r="D35" s="10"/>
      <c r="E35" s="10"/>
      <c r="F35" s="10"/>
      <c r="G35" s="10"/>
      <c r="H35" s="10"/>
    </row>
    <row r="36" spans="2:8">
      <c r="B36" s="10"/>
      <c r="C36" s="10"/>
      <c r="D36" s="10"/>
      <c r="E36" s="10"/>
      <c r="F36" s="10"/>
      <c r="G36" s="10"/>
      <c r="H36" s="10"/>
    </row>
    <row r="37" spans="2:8">
      <c r="B37" s="10"/>
      <c r="C37" s="10"/>
      <c r="D37" s="10"/>
      <c r="E37" s="10"/>
      <c r="F37" s="10"/>
      <c r="G37" s="10"/>
      <c r="H37" s="10"/>
    </row>
    <row r="38" spans="2:8">
      <c r="B38" s="10"/>
      <c r="C38" s="10"/>
      <c r="D38" s="10"/>
      <c r="E38" s="10"/>
      <c r="F38" s="10"/>
      <c r="G38" s="10"/>
      <c r="H38" s="10"/>
    </row>
    <row r="40" spans="2:8">
      <c r="B40" s="8"/>
    </row>
    <row r="41" spans="2:8">
      <c r="B41" s="8"/>
    </row>
    <row r="42" spans="2:8">
      <c r="B42" s="8" t="s">
        <v>16</v>
      </c>
    </row>
  </sheetData>
  <mergeCells count="1">
    <mergeCell ref="B21:H38"/>
  </mergeCells>
  <pageMargins left="0.7" right="0.7" top="0.75" bottom="0.75" header="0.3" footer="0.3"/>
  <pageSetup paperSize="9" orientation="portrait" r:id="rId1"/>
  <drawing r:id="rId2"/>
  <legacyDrawing r:id="rId3"/>
  <oleObjects>
    <oleObject progId="Equation.3" shapeId="1028" r:id="rId4"/>
  </oleObjects>
</worksheet>
</file>

<file path=xl/worksheets/sheet2.xml><?xml version="1.0" encoding="utf-8"?>
<worksheet xmlns="http://schemas.openxmlformats.org/spreadsheetml/2006/main" xmlns:r="http://schemas.openxmlformats.org/officeDocument/2006/relationships">
  <dimension ref="B2:H39"/>
  <sheetViews>
    <sheetView topLeftCell="A10" workbookViewId="0">
      <selection activeCell="E12" sqref="E12"/>
    </sheetView>
  </sheetViews>
  <sheetFormatPr defaultRowHeight="14.4"/>
  <cols>
    <col min="2" max="2" width="51.6640625" customWidth="1"/>
  </cols>
  <sheetData>
    <row r="2" spans="2:3" ht="20.399999999999999" customHeight="1">
      <c r="B2" s="3" t="s">
        <v>0</v>
      </c>
      <c r="C2" s="2" t="s">
        <v>8</v>
      </c>
    </row>
    <row r="3" spans="2:3">
      <c r="B3" s="4"/>
      <c r="C3" s="2"/>
    </row>
    <row r="4" spans="2:3" ht="28.8" customHeight="1">
      <c r="B4" s="3" t="s">
        <v>1</v>
      </c>
      <c r="C4" s="2"/>
    </row>
    <row r="5" spans="2:3" ht="30.6" customHeight="1">
      <c r="B5" s="3" t="s">
        <v>2</v>
      </c>
      <c r="C5" s="2"/>
    </row>
    <row r="6" spans="2:3" ht="45.6" customHeight="1">
      <c r="B6" s="3" t="s">
        <v>3</v>
      </c>
      <c r="C6" s="2"/>
    </row>
    <row r="7" spans="2:3" ht="37.799999999999997" customHeight="1">
      <c r="B7" s="3" t="s">
        <v>4</v>
      </c>
      <c r="C7" s="2"/>
    </row>
    <row r="8" spans="2:3" ht="15.6">
      <c r="B8" s="5" t="s">
        <v>5</v>
      </c>
      <c r="C8" s="2"/>
    </row>
    <row r="9" spans="2:3">
      <c r="B9" s="4" t="s">
        <v>6</v>
      </c>
      <c r="C9" s="2">
        <v>2.718</v>
      </c>
    </row>
    <row r="10" spans="2:3" ht="15.6">
      <c r="B10" s="3" t="s">
        <v>7</v>
      </c>
      <c r="C10" s="2"/>
    </row>
    <row r="11" spans="2:3" ht="15.6">
      <c r="B11" s="1"/>
    </row>
    <row r="12" spans="2:3" ht="15.6">
      <c r="B12" s="6" t="s">
        <v>9</v>
      </c>
      <c r="C12" s="7" t="e">
        <f>LN(C4/C5)</f>
        <v>#DIV/0!</v>
      </c>
    </row>
    <row r="13" spans="2:3" ht="15.6">
      <c r="B13" s="6" t="s">
        <v>10</v>
      </c>
      <c r="C13" s="7">
        <f>(C7+C8^2/2)*C6</f>
        <v>0</v>
      </c>
    </row>
    <row r="14" spans="2:3" ht="24" customHeight="1">
      <c r="B14" s="7"/>
      <c r="C14" s="7">
        <f>C8*C6^0.5</f>
        <v>0</v>
      </c>
    </row>
    <row r="15" spans="2:3" ht="15.6">
      <c r="B15" s="6" t="s">
        <v>11</v>
      </c>
      <c r="C15" s="7" t="e">
        <f>(C12+C13)/C14</f>
        <v>#DIV/0!</v>
      </c>
    </row>
    <row r="16" spans="2:3" ht="15.6">
      <c r="B16" s="6" t="s">
        <v>14</v>
      </c>
      <c r="C16" s="7" t="e">
        <f>NORMSDIST(C15)</f>
        <v>#DIV/0!</v>
      </c>
    </row>
    <row r="17" spans="2:8" ht="15.6">
      <c r="B17" s="6" t="s">
        <v>12</v>
      </c>
      <c r="C17" s="7" t="e">
        <f>C15-C8*C6^0.5</f>
        <v>#DIV/0!</v>
      </c>
    </row>
    <row r="18" spans="2:8" ht="15.6">
      <c r="B18" s="6" t="s">
        <v>13</v>
      </c>
      <c r="C18" s="7" t="e">
        <f>NORMSDIST(C17)</f>
        <v>#DIV/0!</v>
      </c>
    </row>
    <row r="19" spans="2:8" ht="18">
      <c r="B19" s="3" t="s">
        <v>0</v>
      </c>
      <c r="C19" s="7" t="e">
        <f>C4*C16-(C5)*C9^(-(C7*C6))*C18</f>
        <v>#DIV/0!</v>
      </c>
    </row>
    <row r="21" spans="2:8">
      <c r="B21" s="9" t="s">
        <v>17</v>
      </c>
      <c r="C21" s="10"/>
      <c r="D21" s="10"/>
      <c r="E21" s="10"/>
      <c r="F21" s="10"/>
      <c r="G21" s="10"/>
      <c r="H21" s="10"/>
    </row>
    <row r="22" spans="2:8">
      <c r="B22" s="10"/>
      <c r="C22" s="10"/>
      <c r="D22" s="10"/>
      <c r="E22" s="10"/>
      <c r="F22" s="10"/>
      <c r="G22" s="10"/>
      <c r="H22" s="10"/>
    </row>
    <row r="23" spans="2:8">
      <c r="B23" s="10"/>
      <c r="C23" s="10"/>
      <c r="D23" s="10"/>
      <c r="E23" s="10"/>
      <c r="F23" s="10"/>
      <c r="G23" s="10"/>
      <c r="H23" s="10"/>
    </row>
    <row r="24" spans="2:8">
      <c r="B24" s="10"/>
      <c r="C24" s="10"/>
      <c r="D24" s="10"/>
      <c r="E24" s="10"/>
      <c r="F24" s="10"/>
      <c r="G24" s="10"/>
      <c r="H24" s="10"/>
    </row>
    <row r="25" spans="2:8">
      <c r="B25" s="10"/>
      <c r="C25" s="10"/>
      <c r="D25" s="10"/>
      <c r="E25" s="10"/>
      <c r="F25" s="10"/>
      <c r="G25" s="10"/>
      <c r="H25" s="10"/>
    </row>
    <row r="26" spans="2:8">
      <c r="B26" s="10"/>
      <c r="C26" s="10"/>
      <c r="D26" s="10"/>
      <c r="E26" s="10"/>
      <c r="F26" s="10"/>
      <c r="G26" s="10"/>
      <c r="H26" s="10"/>
    </row>
    <row r="27" spans="2:8">
      <c r="B27" s="10"/>
      <c r="C27" s="10"/>
      <c r="D27" s="10"/>
      <c r="E27" s="10"/>
      <c r="F27" s="10"/>
      <c r="G27" s="10"/>
      <c r="H27" s="10"/>
    </row>
    <row r="28" spans="2:8">
      <c r="B28" s="10"/>
      <c r="C28" s="10"/>
      <c r="D28" s="10"/>
      <c r="E28" s="10"/>
      <c r="F28" s="10"/>
      <c r="G28" s="10"/>
      <c r="H28" s="10"/>
    </row>
    <row r="29" spans="2:8">
      <c r="B29" s="10"/>
      <c r="C29" s="10"/>
      <c r="D29" s="10"/>
      <c r="E29" s="10"/>
      <c r="F29" s="10"/>
      <c r="G29" s="10"/>
      <c r="H29" s="10"/>
    </row>
    <row r="30" spans="2:8">
      <c r="B30" s="10"/>
      <c r="C30" s="10"/>
      <c r="D30" s="10"/>
      <c r="E30" s="10"/>
      <c r="F30" s="10"/>
      <c r="G30" s="10"/>
      <c r="H30" s="10"/>
    </row>
    <row r="31" spans="2:8">
      <c r="B31" s="10"/>
      <c r="C31" s="10"/>
      <c r="D31" s="10"/>
      <c r="E31" s="10"/>
      <c r="F31" s="10"/>
      <c r="G31" s="10"/>
      <c r="H31" s="10"/>
    </row>
    <row r="32" spans="2:8">
      <c r="B32" s="10"/>
      <c r="C32" s="10"/>
      <c r="D32" s="10"/>
      <c r="E32" s="10"/>
      <c r="F32" s="10"/>
      <c r="G32" s="10"/>
      <c r="H32" s="10"/>
    </row>
    <row r="33" spans="2:8">
      <c r="B33" s="10"/>
      <c r="C33" s="10"/>
      <c r="D33" s="10"/>
      <c r="E33" s="10"/>
      <c r="F33" s="10"/>
      <c r="G33" s="10"/>
      <c r="H33" s="10"/>
    </row>
    <row r="34" spans="2:8" ht="43.8" customHeight="1">
      <c r="B34" s="10"/>
      <c r="C34" s="10"/>
      <c r="D34" s="10"/>
      <c r="E34" s="10"/>
      <c r="F34" s="10"/>
      <c r="G34" s="10"/>
      <c r="H34" s="10"/>
    </row>
    <row r="35" spans="2:8" ht="42" customHeight="1">
      <c r="B35" s="10"/>
      <c r="C35" s="10"/>
      <c r="D35" s="10"/>
      <c r="E35" s="10"/>
      <c r="F35" s="10"/>
      <c r="G35" s="10"/>
      <c r="H35" s="10"/>
    </row>
    <row r="37" spans="2:8">
      <c r="B37" s="8"/>
    </row>
    <row r="38" spans="2:8">
      <c r="B38" s="8"/>
    </row>
    <row r="39" spans="2:8">
      <c r="B39" s="8" t="s">
        <v>18</v>
      </c>
    </row>
  </sheetData>
  <mergeCells count="1">
    <mergeCell ref="B21:H35"/>
  </mergeCells>
  <pageMargins left="0.7" right="0.7" top="0.75" bottom="0.75" header="0.3" footer="0.3"/>
  <pageSetup paperSize="9" orientation="portrait" r:id="rId1"/>
  <drawing r:id="rId2"/>
  <legacyDrawing r:id="rId3"/>
  <oleObjects>
    <oleObject progId="Equation.3" shapeId="2049"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Парки</vt:lpstr>
      <vt:lpstr>Напиток</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Ирина</cp:lastModifiedBy>
  <dcterms:created xsi:type="dcterms:W3CDTF">2011-10-19T21:14:16Z</dcterms:created>
  <dcterms:modified xsi:type="dcterms:W3CDTF">2019-12-01T03:30:41Z</dcterms:modified>
</cp:coreProperties>
</file>